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pendata_X\Statistik\Einwohner\"/>
    </mc:Choice>
  </mc:AlternateContent>
  <bookViews>
    <workbookView xWindow="360" yWindow="255" windowWidth="14940" windowHeight="8385"/>
  </bookViews>
  <sheets>
    <sheet name="B" sheetId="1" r:id="rId1"/>
  </sheets>
  <definedNames>
    <definedName name="_ERM1" localSheetId="0">B!$A$1:$A$1</definedName>
    <definedName name="_xlnm.Print_Titles" localSheetId="0">B!$9:$10</definedName>
    <definedName name="TABLE" localSheetId="0">B!$A$3:$B$5</definedName>
    <definedName name="TABLE_2" localSheetId="0">B!#REF!</definedName>
    <definedName name="TABLE_3" localSheetId="0">B!$A$3:$D$8</definedName>
    <definedName name="TABLE_4" localSheetId="0">B!$A$9:$G$89</definedName>
  </definedNames>
  <calcPr calcId="162913"/>
  <fileRecoveryPr repairLoad="1"/>
</workbook>
</file>

<file path=xl/calcChain.xml><?xml version="1.0" encoding="utf-8"?>
<calcChain xmlns="http://schemas.openxmlformats.org/spreadsheetml/2006/main">
  <c r="G87" i="1" l="1"/>
  <c r="F87" i="1"/>
  <c r="F88" i="1" s="1"/>
  <c r="E87" i="1"/>
  <c r="E88" i="1" s="1"/>
  <c r="G86" i="1"/>
  <c r="G85" i="1"/>
  <c r="G84" i="1"/>
  <c r="G83" i="1"/>
  <c r="F82" i="1"/>
  <c r="E82" i="1"/>
  <c r="G81" i="1"/>
  <c r="G80" i="1"/>
  <c r="G82" i="1" s="1"/>
  <c r="G79" i="1"/>
  <c r="F79" i="1"/>
  <c r="E79" i="1"/>
  <c r="G78" i="1"/>
  <c r="F77" i="1"/>
  <c r="E77" i="1"/>
  <c r="G76" i="1"/>
  <c r="F76" i="1"/>
  <c r="E76" i="1"/>
  <c r="G75" i="1"/>
  <c r="F74" i="1"/>
  <c r="E74" i="1"/>
  <c r="G73" i="1"/>
  <c r="G72" i="1"/>
  <c r="G74" i="1" s="1"/>
  <c r="G71" i="1"/>
  <c r="F71" i="1"/>
  <c r="E71" i="1"/>
  <c r="G70" i="1"/>
  <c r="F69" i="1"/>
  <c r="E69" i="1"/>
  <c r="G68" i="1"/>
  <c r="G69" i="1" s="1"/>
  <c r="F66" i="1"/>
  <c r="F67" i="1" s="1"/>
  <c r="E66" i="1"/>
  <c r="E67" i="1" s="1"/>
  <c r="G65" i="1"/>
  <c r="G64" i="1"/>
  <c r="G63" i="1"/>
  <c r="G66" i="1" s="1"/>
  <c r="F62" i="1"/>
  <c r="E62" i="1"/>
  <c r="G61" i="1"/>
  <c r="G60" i="1"/>
  <c r="G59" i="1"/>
  <c r="G58" i="1"/>
  <c r="G62" i="1" s="1"/>
  <c r="F57" i="1"/>
  <c r="E57" i="1"/>
  <c r="G56" i="1"/>
  <c r="G55" i="1"/>
  <c r="G54" i="1"/>
  <c r="G57" i="1" s="1"/>
  <c r="F53" i="1"/>
  <c r="F52" i="1"/>
  <c r="E52" i="1"/>
  <c r="E53" i="1" s="1"/>
  <c r="G51" i="1"/>
  <c r="G50" i="1"/>
  <c r="G49" i="1"/>
  <c r="G48" i="1"/>
  <c r="G47" i="1"/>
  <c r="G46" i="1"/>
  <c r="G45" i="1"/>
  <c r="G52" i="1" s="1"/>
  <c r="G53" i="1" s="1"/>
  <c r="G43" i="1"/>
  <c r="F43" i="1"/>
  <c r="F44" i="1" s="1"/>
  <c r="E43" i="1"/>
  <c r="G42" i="1"/>
  <c r="F41" i="1"/>
  <c r="E41" i="1"/>
  <c r="G40" i="1"/>
  <c r="G39" i="1"/>
  <c r="G38" i="1"/>
  <c r="G41" i="1" s="1"/>
  <c r="F37" i="1"/>
  <c r="E37" i="1"/>
  <c r="G36" i="1"/>
  <c r="G35" i="1"/>
  <c r="G34" i="1"/>
  <c r="G33" i="1"/>
  <c r="G37" i="1" s="1"/>
  <c r="G32" i="1"/>
  <c r="F32" i="1"/>
  <c r="E32" i="1"/>
  <c r="G31" i="1"/>
  <c r="G30" i="1"/>
  <c r="F29" i="1"/>
  <c r="E29" i="1"/>
  <c r="E44" i="1" s="1"/>
  <c r="G28" i="1"/>
  <c r="G27" i="1"/>
  <c r="G26" i="1"/>
  <c r="G25" i="1"/>
  <c r="G24" i="1"/>
  <c r="G23" i="1"/>
  <c r="G22" i="1"/>
  <c r="G21" i="1"/>
  <c r="G29" i="1" s="1"/>
  <c r="F20" i="1"/>
  <c r="E20" i="1"/>
  <c r="G19" i="1"/>
  <c r="G18" i="1"/>
  <c r="G17" i="1"/>
  <c r="G16" i="1"/>
  <c r="G15" i="1"/>
  <c r="G14" i="1"/>
  <c r="G20" i="1" s="1"/>
  <c r="G13" i="1"/>
  <c r="G12" i="1"/>
  <c r="G11" i="1"/>
  <c r="G67" i="1" l="1"/>
  <c r="E89" i="1"/>
  <c r="G44" i="1"/>
  <c r="G77" i="1"/>
  <c r="F89" i="1"/>
  <c r="G88" i="1"/>
  <c r="G89" i="1" l="1"/>
</calcChain>
</file>

<file path=xl/sharedStrings.xml><?xml version="1.0" encoding="utf-8"?>
<sst xmlns="http://schemas.openxmlformats.org/spreadsheetml/2006/main" count="62" uniqueCount="40">
  <si>
    <t>Gesamt</t>
  </si>
  <si>
    <t>Stadtteil</t>
  </si>
  <si>
    <t>Wohnplatz</t>
  </si>
  <si>
    <t>Statistischer Bezirk</t>
  </si>
  <si>
    <t>1 Wesel</t>
  </si>
  <si>
    <t>11 Altstadt</t>
  </si>
  <si>
    <t>12 Feldmark</t>
  </si>
  <si>
    <t>13 Blumenkamp</t>
  </si>
  <si>
    <t>14 Fusternberg</t>
  </si>
  <si>
    <t>15 Schepersfeld</t>
  </si>
  <si>
    <t>16 Lippedorf</t>
  </si>
  <si>
    <t>2 Flüren</t>
  </si>
  <si>
    <t>21 Flüren</t>
  </si>
  <si>
    <t>31 Lackhausen</t>
  </si>
  <si>
    <t>32 Obrighoven</t>
  </si>
  <si>
    <t>33 Wittenberg</t>
  </si>
  <si>
    <t>4 Bislich</t>
  </si>
  <si>
    <t>41 Bislich-Land</t>
  </si>
  <si>
    <t>42 Bergerfurth</t>
  </si>
  <si>
    <t>43 Bislich-Ortskern</t>
  </si>
  <si>
    <t>44 Diersfordt</t>
  </si>
  <si>
    <t>5 Büderich</t>
  </si>
  <si>
    <t>51 Werrich/Perrich</t>
  </si>
  <si>
    <t>52 Ginderich</t>
  </si>
  <si>
    <t>53 Büderich</t>
  </si>
  <si>
    <t>Stadt Wesel</t>
  </si>
  <si>
    <t>Abgeschottete statistische Dienststelle</t>
  </si>
  <si>
    <t>Gesamtes Stadtgebiet</t>
  </si>
  <si>
    <t xml:space="preserve">Stand: </t>
  </si>
  <si>
    <t>3 Obrighoven-Lackhausen</t>
  </si>
  <si>
    <t>nach Stadtteilen, Wohnplätzen und statistischen Bezirken</t>
  </si>
  <si>
    <t>Wohnbevölkerung (Haupt- und Nebenwohnsitz) der Stadt Wesel</t>
  </si>
  <si>
    <t>Fachbereich Zentrale Dienste -Rechtsservice-</t>
  </si>
  <si>
    <t>Quelle: Melderegister</t>
  </si>
  <si>
    <t xml:space="preserve">* Bedingt durch die derzeit geringen Fallzahlen, werden Personen, die unter dem Merkmal </t>
  </si>
  <si>
    <t xml:space="preserve">„Geschlecht“ die Eintragung „divers“ oder „ohne Angabe“ haben, aus Gründen des </t>
  </si>
  <si>
    <t xml:space="preserve">Datenschutzes und der Statistischen Geheimhaltung entweder dem Geschlecht „männlich“ </t>
  </si>
  <si>
    <t>oder „weiblich“ zugeordnet. Diese Zuordnung erfolgt je Stichtagsauswertung zufällig.</t>
  </si>
  <si>
    <t>männlich*</t>
  </si>
  <si>
    <t>weiblich*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</si>
</sst>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Border="1" applyAlignment="1"/>
    <xf numFmtId="0" fontId="6" fillId="0" borderId="0" xfId="0" applyFont="1" applyAlignment="1">
      <alignment horizontal="left"/>
    </xf>
    <xf numFmtId="0" fontId="7" fillId="2" borderId="5" xfId="0" applyFont="1" applyFill="1" applyBorder="1" applyAlignment="1">
      <alignment horizontal="left" vertical="top" wrapText="1"/>
    </xf>
    <xf numFmtId="3" fontId="8" fillId="0" borderId="5" xfId="0" applyNumberFormat="1" applyFont="1" applyBorder="1"/>
    <xf numFmtId="0" fontId="8" fillId="0" borderId="0" xfId="0" applyFont="1" applyAlignment="1">
      <alignment vertical="center"/>
    </xf>
    <xf numFmtId="0" fontId="8" fillId="0" borderId="0" xfId="0" applyFont="1" applyAlignment="1"/>
    <xf numFmtId="0" fontId="7" fillId="3" borderId="5" xfId="0" applyFont="1" applyFill="1" applyBorder="1" applyAlignment="1">
      <alignment horizontal="left" vertical="top" wrapText="1"/>
    </xf>
    <xf numFmtId="3" fontId="5" fillId="3" borderId="5" xfId="0" applyNumberFormat="1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left" vertical="top" wrapText="1"/>
    </xf>
    <xf numFmtId="0" fontId="8" fillId="0" borderId="5" xfId="0" applyFont="1" applyBorder="1"/>
    <xf numFmtId="0" fontId="7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top" wrapText="1"/>
    </xf>
    <xf numFmtId="0" fontId="8" fillId="3" borderId="5" xfId="0" applyFont="1" applyFill="1" applyBorder="1" applyAlignment="1"/>
    <xf numFmtId="0" fontId="7" fillId="3" borderId="8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vertical="top" wrapText="1"/>
    </xf>
    <xf numFmtId="0" fontId="8" fillId="0" borderId="7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4" xfId="0" applyFont="1" applyBorder="1" applyAlignment="1"/>
    <xf numFmtId="0" fontId="8" fillId="0" borderId="2" xfId="0" applyFont="1" applyBorder="1" applyAlignment="1"/>
    <xf numFmtId="0" fontId="7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/>
    <xf numFmtId="0" fontId="8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14" fontId="8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tabSelected="1" zoomScaleNormal="100" zoomScaleSheetLayoutView="75" workbookViewId="0"/>
  </sheetViews>
  <sheetFormatPr baseColWidth="10" defaultRowHeight="11.25" x14ac:dyDescent="0.2"/>
  <cols>
    <col min="1" max="1" width="8.7109375" style="1" customWidth="1"/>
    <col min="2" max="2" width="4.7109375" style="1" customWidth="1"/>
    <col min="3" max="3" width="17.85546875" style="1" bestFit="1" customWidth="1"/>
    <col min="4" max="4" width="12" style="1" customWidth="1"/>
    <col min="5" max="7" width="11.7109375" style="1" customWidth="1"/>
    <col min="8" max="16384" width="11.42578125" style="1"/>
  </cols>
  <sheetData>
    <row r="1" spans="1:7" ht="12.75" x14ac:dyDescent="0.2">
      <c r="A1" s="9" t="s">
        <v>25</v>
      </c>
      <c r="B1" s="3"/>
      <c r="C1" s="3"/>
      <c r="D1" s="4"/>
      <c r="E1" s="4"/>
      <c r="F1" s="4"/>
      <c r="G1" s="4"/>
    </row>
    <row r="2" spans="1:7" ht="12.75" x14ac:dyDescent="0.2">
      <c r="A2" s="10" t="s">
        <v>32</v>
      </c>
      <c r="B2" s="3"/>
      <c r="C2" s="3"/>
      <c r="D2" s="4"/>
      <c r="E2" s="4"/>
      <c r="F2" s="4"/>
      <c r="G2" s="4"/>
    </row>
    <row r="3" spans="1:7" s="2" customFormat="1" ht="12.75" x14ac:dyDescent="0.2">
      <c r="A3" s="11" t="s">
        <v>26</v>
      </c>
      <c r="B3" s="5"/>
      <c r="C3" s="5"/>
      <c r="D3" s="6"/>
      <c r="E3" s="6"/>
      <c r="F3" s="6"/>
      <c r="G3" s="6"/>
    </row>
    <row r="4" spans="1:7" s="2" customFormat="1" ht="12.75" x14ac:dyDescent="0.2">
      <c r="A4" s="11"/>
      <c r="B4" s="5"/>
      <c r="C4" s="5"/>
      <c r="D4" s="6"/>
      <c r="E4" s="6"/>
      <c r="F4" s="6"/>
      <c r="G4" s="6"/>
    </row>
    <row r="5" spans="1:7" ht="12.75" x14ac:dyDescent="0.2">
      <c r="A5" s="12" t="s">
        <v>31</v>
      </c>
      <c r="B5" s="7"/>
      <c r="C5" s="7"/>
      <c r="D5" s="7"/>
      <c r="E5" s="7"/>
      <c r="F5" s="7"/>
      <c r="G5" s="7"/>
    </row>
    <row r="6" spans="1:7" ht="12.75" x14ac:dyDescent="0.2">
      <c r="A6" s="12" t="s">
        <v>30</v>
      </c>
      <c r="B6" s="7"/>
      <c r="C6" s="7"/>
      <c r="D6" s="7"/>
      <c r="E6" s="7"/>
      <c r="F6" s="7"/>
      <c r="G6" s="7"/>
    </row>
    <row r="7" spans="1:7" ht="12.75" x14ac:dyDescent="0.2">
      <c r="A7" s="12" t="s">
        <v>28</v>
      </c>
      <c r="B7" s="16"/>
      <c r="C7" s="42">
        <v>45473</v>
      </c>
      <c r="D7" s="7"/>
      <c r="E7" s="7"/>
      <c r="F7" s="7"/>
      <c r="G7" s="7"/>
    </row>
    <row r="8" spans="1:7" ht="12" x14ac:dyDescent="0.2">
      <c r="A8" s="8"/>
      <c r="B8" s="7"/>
      <c r="C8" s="7"/>
      <c r="D8" s="7"/>
      <c r="E8" s="7"/>
      <c r="F8" s="7"/>
      <c r="G8" s="7"/>
    </row>
    <row r="9" spans="1:7" ht="17.25" customHeight="1" x14ac:dyDescent="0.2">
      <c r="A9" s="33" t="s">
        <v>1</v>
      </c>
      <c r="B9" s="34"/>
      <c r="C9" s="33" t="s">
        <v>2</v>
      </c>
      <c r="D9" s="33" t="s">
        <v>3</v>
      </c>
      <c r="E9" s="21" t="s">
        <v>38</v>
      </c>
      <c r="F9" s="21" t="s">
        <v>39</v>
      </c>
      <c r="G9" s="21" t="s">
        <v>0</v>
      </c>
    </row>
    <row r="10" spans="1:7" ht="11.25" customHeight="1" x14ac:dyDescent="0.2">
      <c r="A10" s="35"/>
      <c r="B10" s="34"/>
      <c r="C10" s="35"/>
      <c r="D10" s="35"/>
      <c r="E10" s="22"/>
      <c r="F10" s="22"/>
      <c r="G10" s="22"/>
    </row>
    <row r="11" spans="1:7" ht="12.75" x14ac:dyDescent="0.2">
      <c r="A11" s="19" t="s">
        <v>4</v>
      </c>
      <c r="B11" s="20"/>
      <c r="C11" s="19" t="s">
        <v>5</v>
      </c>
      <c r="D11" s="13">
        <v>111</v>
      </c>
      <c r="E11" s="14">
        <v>19</v>
      </c>
      <c r="F11" s="14">
        <v>20</v>
      </c>
      <c r="G11" s="14">
        <f>SUM(E11:F11)</f>
        <v>39</v>
      </c>
    </row>
    <row r="12" spans="1:7" ht="12.75" x14ac:dyDescent="0.2">
      <c r="A12" s="20"/>
      <c r="B12" s="20"/>
      <c r="C12" s="20"/>
      <c r="D12" s="13">
        <v>112</v>
      </c>
      <c r="E12" s="14">
        <v>377</v>
      </c>
      <c r="F12" s="14">
        <v>454</v>
      </c>
      <c r="G12" s="14">
        <f t="shared" ref="G12:G19" si="0">SUM(E12:F12)</f>
        <v>831</v>
      </c>
    </row>
    <row r="13" spans="1:7" ht="12.75" x14ac:dyDescent="0.2">
      <c r="A13" s="20"/>
      <c r="B13" s="20"/>
      <c r="C13" s="20"/>
      <c r="D13" s="13">
        <v>113</v>
      </c>
      <c r="E13" s="14">
        <v>1190</v>
      </c>
      <c r="F13" s="14">
        <v>1266</v>
      </c>
      <c r="G13" s="14">
        <f t="shared" si="0"/>
        <v>2456</v>
      </c>
    </row>
    <row r="14" spans="1:7" ht="12.75" x14ac:dyDescent="0.2">
      <c r="A14" s="20"/>
      <c r="B14" s="20"/>
      <c r="C14" s="20"/>
      <c r="D14" s="13">
        <v>114</v>
      </c>
      <c r="E14" s="14">
        <v>1227</v>
      </c>
      <c r="F14" s="14">
        <v>1125</v>
      </c>
      <c r="G14" s="14">
        <f t="shared" si="0"/>
        <v>2352</v>
      </c>
    </row>
    <row r="15" spans="1:7" ht="12.75" x14ac:dyDescent="0.2">
      <c r="A15" s="20"/>
      <c r="B15" s="20"/>
      <c r="C15" s="20"/>
      <c r="D15" s="13">
        <v>115</v>
      </c>
      <c r="E15" s="14">
        <v>1339</v>
      </c>
      <c r="F15" s="14">
        <v>1323</v>
      </c>
      <c r="G15" s="14">
        <f t="shared" si="0"/>
        <v>2662</v>
      </c>
    </row>
    <row r="16" spans="1:7" ht="12.75" x14ac:dyDescent="0.2">
      <c r="A16" s="20"/>
      <c r="B16" s="20"/>
      <c r="C16" s="20"/>
      <c r="D16" s="13">
        <v>116</v>
      </c>
      <c r="E16" s="14">
        <v>1624</v>
      </c>
      <c r="F16" s="14">
        <v>1763</v>
      </c>
      <c r="G16" s="14">
        <f t="shared" si="0"/>
        <v>3387</v>
      </c>
    </row>
    <row r="17" spans="1:7" ht="12.75" x14ac:dyDescent="0.2">
      <c r="A17" s="20"/>
      <c r="B17" s="20"/>
      <c r="C17" s="20"/>
      <c r="D17" s="13">
        <v>117</v>
      </c>
      <c r="E17" s="14">
        <v>878</v>
      </c>
      <c r="F17" s="14">
        <v>873</v>
      </c>
      <c r="G17" s="14">
        <f t="shared" si="0"/>
        <v>1751</v>
      </c>
    </row>
    <row r="18" spans="1:7" ht="12.75" x14ac:dyDescent="0.2">
      <c r="A18" s="20"/>
      <c r="B18" s="20"/>
      <c r="C18" s="20"/>
      <c r="D18" s="13">
        <v>118</v>
      </c>
      <c r="E18" s="14">
        <v>1045</v>
      </c>
      <c r="F18" s="14">
        <v>1053</v>
      </c>
      <c r="G18" s="14">
        <f t="shared" si="0"/>
        <v>2098</v>
      </c>
    </row>
    <row r="19" spans="1:7" ht="12.75" x14ac:dyDescent="0.2">
      <c r="A19" s="20"/>
      <c r="B19" s="20"/>
      <c r="C19" s="20"/>
      <c r="D19" s="13">
        <v>119</v>
      </c>
      <c r="E19" s="14">
        <v>101</v>
      </c>
      <c r="F19" s="14">
        <v>99</v>
      </c>
      <c r="G19" s="14">
        <f t="shared" si="0"/>
        <v>200</v>
      </c>
    </row>
    <row r="20" spans="1:7" ht="12.75" x14ac:dyDescent="0.2">
      <c r="A20" s="20"/>
      <c r="B20" s="20"/>
      <c r="C20" s="20"/>
      <c r="D20" s="17" t="s">
        <v>0</v>
      </c>
      <c r="E20" s="18">
        <f t="shared" ref="E20" si="1">SUM(E11:E19)</f>
        <v>7800</v>
      </c>
      <c r="F20" s="18">
        <f>SUM(F11:F19)</f>
        <v>7976</v>
      </c>
      <c r="G20" s="18">
        <f>SUM(G11:G19)</f>
        <v>15776</v>
      </c>
    </row>
    <row r="21" spans="1:7" ht="12.75" x14ac:dyDescent="0.2">
      <c r="A21" s="20"/>
      <c r="B21" s="20"/>
      <c r="C21" s="19" t="s">
        <v>6</v>
      </c>
      <c r="D21" s="13">
        <v>121</v>
      </c>
      <c r="E21" s="14">
        <v>230</v>
      </c>
      <c r="F21" s="14">
        <v>244</v>
      </c>
      <c r="G21" s="14">
        <f>SUM(E21:F21)</f>
        <v>474</v>
      </c>
    </row>
    <row r="22" spans="1:7" ht="12.75" x14ac:dyDescent="0.2">
      <c r="A22" s="20"/>
      <c r="B22" s="20"/>
      <c r="C22" s="20"/>
      <c r="D22" s="13">
        <v>122</v>
      </c>
      <c r="E22" s="14">
        <v>142</v>
      </c>
      <c r="F22" s="14">
        <v>138</v>
      </c>
      <c r="G22" s="14">
        <f t="shared" ref="G22:G28" si="2">SUM(E22:F22)</f>
        <v>280</v>
      </c>
    </row>
    <row r="23" spans="1:7" ht="12.75" x14ac:dyDescent="0.2">
      <c r="A23" s="20"/>
      <c r="B23" s="20"/>
      <c r="C23" s="20"/>
      <c r="D23" s="13">
        <v>123</v>
      </c>
      <c r="E23" s="14">
        <v>1251</v>
      </c>
      <c r="F23" s="14">
        <v>1308</v>
      </c>
      <c r="G23" s="14">
        <f t="shared" si="2"/>
        <v>2559</v>
      </c>
    </row>
    <row r="24" spans="1:7" ht="12.75" x14ac:dyDescent="0.2">
      <c r="A24" s="20"/>
      <c r="B24" s="20"/>
      <c r="C24" s="20"/>
      <c r="D24" s="13">
        <v>124</v>
      </c>
      <c r="E24" s="14">
        <v>318</v>
      </c>
      <c r="F24" s="14">
        <v>361</v>
      </c>
      <c r="G24" s="14">
        <f t="shared" si="2"/>
        <v>679</v>
      </c>
    </row>
    <row r="25" spans="1:7" ht="12.75" x14ac:dyDescent="0.2">
      <c r="A25" s="20"/>
      <c r="B25" s="20"/>
      <c r="C25" s="20"/>
      <c r="D25" s="13">
        <v>125</v>
      </c>
      <c r="E25" s="14">
        <v>748</v>
      </c>
      <c r="F25" s="14">
        <v>730</v>
      </c>
      <c r="G25" s="14">
        <f t="shared" si="2"/>
        <v>1478</v>
      </c>
    </row>
    <row r="26" spans="1:7" ht="12.75" x14ac:dyDescent="0.2">
      <c r="A26" s="20"/>
      <c r="B26" s="20"/>
      <c r="C26" s="20"/>
      <c r="D26" s="13">
        <v>126</v>
      </c>
      <c r="E26" s="14">
        <v>990</v>
      </c>
      <c r="F26" s="14">
        <v>1040</v>
      </c>
      <c r="G26" s="14">
        <f t="shared" si="2"/>
        <v>2030</v>
      </c>
    </row>
    <row r="27" spans="1:7" ht="12.75" x14ac:dyDescent="0.2">
      <c r="A27" s="20"/>
      <c r="B27" s="20"/>
      <c r="C27" s="20"/>
      <c r="D27" s="13">
        <v>127</v>
      </c>
      <c r="E27" s="14">
        <v>1258</v>
      </c>
      <c r="F27" s="14">
        <v>1350</v>
      </c>
      <c r="G27" s="14">
        <f t="shared" si="2"/>
        <v>2608</v>
      </c>
    </row>
    <row r="28" spans="1:7" ht="12.75" x14ac:dyDescent="0.2">
      <c r="A28" s="20"/>
      <c r="B28" s="20"/>
      <c r="C28" s="20"/>
      <c r="D28" s="13">
        <v>128</v>
      </c>
      <c r="E28" s="14">
        <v>285</v>
      </c>
      <c r="F28" s="14">
        <v>178</v>
      </c>
      <c r="G28" s="14">
        <f t="shared" si="2"/>
        <v>463</v>
      </c>
    </row>
    <row r="29" spans="1:7" ht="12.75" x14ac:dyDescent="0.2">
      <c r="A29" s="20"/>
      <c r="B29" s="20"/>
      <c r="C29" s="20"/>
      <c r="D29" s="17" t="s">
        <v>0</v>
      </c>
      <c r="E29" s="18">
        <f t="shared" ref="E29:F29" si="3">SUM(E21:E28)</f>
        <v>5222</v>
      </c>
      <c r="F29" s="18">
        <f t="shared" si="3"/>
        <v>5349</v>
      </c>
      <c r="G29" s="18">
        <f>SUM(G21:G28)</f>
        <v>10571</v>
      </c>
    </row>
    <row r="30" spans="1:7" ht="12.75" x14ac:dyDescent="0.2">
      <c r="A30" s="20"/>
      <c r="B30" s="20"/>
      <c r="C30" s="19" t="s">
        <v>7</v>
      </c>
      <c r="D30" s="13">
        <v>131</v>
      </c>
      <c r="E30" s="14">
        <v>11</v>
      </c>
      <c r="F30" s="14">
        <v>3</v>
      </c>
      <c r="G30" s="14">
        <f>SUM(E30:F30)</f>
        <v>14</v>
      </c>
    </row>
    <row r="31" spans="1:7" ht="12.75" x14ac:dyDescent="0.2">
      <c r="A31" s="20"/>
      <c r="B31" s="20"/>
      <c r="C31" s="20"/>
      <c r="D31" s="13">
        <v>132</v>
      </c>
      <c r="E31" s="14">
        <v>1332</v>
      </c>
      <c r="F31" s="14">
        <v>1345</v>
      </c>
      <c r="G31" s="14">
        <f>SUM(E31:F31)</f>
        <v>2677</v>
      </c>
    </row>
    <row r="32" spans="1:7" ht="12.75" x14ac:dyDescent="0.2">
      <c r="A32" s="20"/>
      <c r="B32" s="20"/>
      <c r="C32" s="20"/>
      <c r="D32" s="17" t="s">
        <v>0</v>
      </c>
      <c r="E32" s="18">
        <f t="shared" ref="E32:G32" si="4">SUM(E30:E31)</f>
        <v>1343</v>
      </c>
      <c r="F32" s="18">
        <f t="shared" si="4"/>
        <v>1348</v>
      </c>
      <c r="G32" s="18">
        <f t="shared" si="4"/>
        <v>2691</v>
      </c>
    </row>
    <row r="33" spans="1:7" ht="12.75" x14ac:dyDescent="0.2">
      <c r="A33" s="20"/>
      <c r="B33" s="20"/>
      <c r="C33" s="19" t="s">
        <v>8</v>
      </c>
      <c r="D33" s="13">
        <v>141</v>
      </c>
      <c r="E33" s="14">
        <v>494</v>
      </c>
      <c r="F33" s="14">
        <v>574</v>
      </c>
      <c r="G33" s="14">
        <f>SUM(E33:F33)</f>
        <v>1068</v>
      </c>
    </row>
    <row r="34" spans="1:7" ht="12.75" x14ac:dyDescent="0.2">
      <c r="A34" s="20"/>
      <c r="B34" s="20"/>
      <c r="C34" s="20"/>
      <c r="D34" s="13">
        <v>142</v>
      </c>
      <c r="E34" s="14">
        <v>485</v>
      </c>
      <c r="F34" s="14">
        <v>568</v>
      </c>
      <c r="G34" s="14">
        <f>SUM(E34:F34)</f>
        <v>1053</v>
      </c>
    </row>
    <row r="35" spans="1:7" ht="12.75" x14ac:dyDescent="0.2">
      <c r="A35" s="20"/>
      <c r="B35" s="20"/>
      <c r="C35" s="20"/>
      <c r="D35" s="13">
        <v>143</v>
      </c>
      <c r="E35" s="14">
        <v>575</v>
      </c>
      <c r="F35" s="14">
        <v>608</v>
      </c>
      <c r="G35" s="14">
        <f>SUM(E35:F35)</f>
        <v>1183</v>
      </c>
    </row>
    <row r="36" spans="1:7" ht="12.75" x14ac:dyDescent="0.2">
      <c r="A36" s="20"/>
      <c r="B36" s="20"/>
      <c r="C36" s="20"/>
      <c r="D36" s="13">
        <v>144</v>
      </c>
      <c r="E36" s="14">
        <v>837</v>
      </c>
      <c r="F36" s="14">
        <v>887</v>
      </c>
      <c r="G36" s="14">
        <f>SUM(E36:F36)</f>
        <v>1724</v>
      </c>
    </row>
    <row r="37" spans="1:7" ht="12.75" x14ac:dyDescent="0.2">
      <c r="A37" s="20"/>
      <c r="B37" s="20"/>
      <c r="C37" s="20"/>
      <c r="D37" s="17" t="s">
        <v>0</v>
      </c>
      <c r="E37" s="18">
        <f t="shared" ref="E37:G37" si="5">SUM(E33:E36)</f>
        <v>2391</v>
      </c>
      <c r="F37" s="18">
        <f t="shared" si="5"/>
        <v>2637</v>
      </c>
      <c r="G37" s="18">
        <f t="shared" si="5"/>
        <v>5028</v>
      </c>
    </row>
    <row r="38" spans="1:7" ht="12.75" x14ac:dyDescent="0.2">
      <c r="A38" s="20"/>
      <c r="B38" s="20"/>
      <c r="C38" s="19" t="s">
        <v>9</v>
      </c>
      <c r="D38" s="13">
        <v>151</v>
      </c>
      <c r="E38" s="14">
        <v>1961</v>
      </c>
      <c r="F38" s="14">
        <v>2022</v>
      </c>
      <c r="G38" s="14">
        <f>SUM(E38:F38)</f>
        <v>3983</v>
      </c>
    </row>
    <row r="39" spans="1:7" ht="12.75" x14ac:dyDescent="0.2">
      <c r="A39" s="20"/>
      <c r="B39" s="20"/>
      <c r="C39" s="20"/>
      <c r="D39" s="13">
        <v>152</v>
      </c>
      <c r="E39" s="14">
        <v>213</v>
      </c>
      <c r="F39" s="14">
        <v>206</v>
      </c>
      <c r="G39" s="14">
        <f>SUM(E39:F39)</f>
        <v>419</v>
      </c>
    </row>
    <row r="40" spans="1:7" ht="12.75" x14ac:dyDescent="0.2">
      <c r="A40" s="20"/>
      <c r="B40" s="20"/>
      <c r="C40" s="20"/>
      <c r="D40" s="13">
        <v>153</v>
      </c>
      <c r="E40" s="14">
        <v>305</v>
      </c>
      <c r="F40" s="14">
        <v>305</v>
      </c>
      <c r="G40" s="14">
        <f>SUM(E40:F40)</f>
        <v>610</v>
      </c>
    </row>
    <row r="41" spans="1:7" ht="12.75" x14ac:dyDescent="0.2">
      <c r="A41" s="20"/>
      <c r="B41" s="20"/>
      <c r="C41" s="20"/>
      <c r="D41" s="17" t="s">
        <v>0</v>
      </c>
      <c r="E41" s="18">
        <f t="shared" ref="E41:G41" si="6">SUM(E38:E40)</f>
        <v>2479</v>
      </c>
      <c r="F41" s="18">
        <f t="shared" si="6"/>
        <v>2533</v>
      </c>
      <c r="G41" s="18">
        <f t="shared" si="6"/>
        <v>5012</v>
      </c>
    </row>
    <row r="42" spans="1:7" ht="12.75" x14ac:dyDescent="0.2">
      <c r="A42" s="20"/>
      <c r="B42" s="20"/>
      <c r="C42" s="19" t="s">
        <v>10</v>
      </c>
      <c r="D42" s="13">
        <v>161</v>
      </c>
      <c r="E42" s="14">
        <v>169</v>
      </c>
      <c r="F42" s="14">
        <v>152</v>
      </c>
      <c r="G42" s="14">
        <f>SUM(E42:F42)</f>
        <v>321</v>
      </c>
    </row>
    <row r="43" spans="1:7" ht="12.75" x14ac:dyDescent="0.2">
      <c r="A43" s="20"/>
      <c r="B43" s="20"/>
      <c r="C43" s="20"/>
      <c r="D43" s="17" t="s">
        <v>0</v>
      </c>
      <c r="E43" s="18">
        <f t="shared" ref="E43:G43" si="7">SUM(E42)</f>
        <v>169</v>
      </c>
      <c r="F43" s="18">
        <f t="shared" si="7"/>
        <v>152</v>
      </c>
      <c r="G43" s="18">
        <f t="shared" si="7"/>
        <v>321</v>
      </c>
    </row>
    <row r="44" spans="1:7" ht="12.75" x14ac:dyDescent="0.2">
      <c r="A44" s="20"/>
      <c r="B44" s="20"/>
      <c r="C44" s="25" t="s">
        <v>0</v>
      </c>
      <c r="D44" s="26"/>
      <c r="E44" s="18">
        <f t="shared" ref="E44:G44" si="8">SUM(E43,E41,E37,E32,E29,E20)</f>
        <v>19404</v>
      </c>
      <c r="F44" s="18">
        <f t="shared" si="8"/>
        <v>19995</v>
      </c>
      <c r="G44" s="18">
        <f t="shared" si="8"/>
        <v>39399</v>
      </c>
    </row>
    <row r="45" spans="1:7" ht="12.75" x14ac:dyDescent="0.2">
      <c r="A45" s="19" t="s">
        <v>11</v>
      </c>
      <c r="B45" s="20"/>
      <c r="C45" s="19" t="s">
        <v>12</v>
      </c>
      <c r="D45" s="13">
        <v>211</v>
      </c>
      <c r="E45" s="14">
        <v>68</v>
      </c>
      <c r="F45" s="14">
        <v>73</v>
      </c>
      <c r="G45" s="14">
        <f>SUM(E45:F45)</f>
        <v>141</v>
      </c>
    </row>
    <row r="46" spans="1:7" ht="12.75" x14ac:dyDescent="0.2">
      <c r="A46" s="20"/>
      <c r="B46" s="20"/>
      <c r="C46" s="20"/>
      <c r="D46" s="13">
        <v>212</v>
      </c>
      <c r="E46" s="14">
        <v>374</v>
      </c>
      <c r="F46" s="14">
        <v>393</v>
      </c>
      <c r="G46" s="14">
        <f t="shared" ref="G46:G51" si="9">SUM(E46:F46)</f>
        <v>767</v>
      </c>
    </row>
    <row r="47" spans="1:7" ht="12.75" x14ac:dyDescent="0.2">
      <c r="A47" s="20"/>
      <c r="B47" s="20"/>
      <c r="C47" s="20"/>
      <c r="D47" s="13">
        <v>213</v>
      </c>
      <c r="E47" s="14">
        <v>351</v>
      </c>
      <c r="F47" s="14">
        <v>366</v>
      </c>
      <c r="G47" s="14">
        <f t="shared" si="9"/>
        <v>717</v>
      </c>
    </row>
    <row r="48" spans="1:7" ht="12.75" x14ac:dyDescent="0.2">
      <c r="A48" s="20"/>
      <c r="B48" s="20"/>
      <c r="C48" s="20"/>
      <c r="D48" s="13">
        <v>214</v>
      </c>
      <c r="E48" s="14">
        <v>109</v>
      </c>
      <c r="F48" s="14">
        <v>108</v>
      </c>
      <c r="G48" s="14">
        <f t="shared" si="9"/>
        <v>217</v>
      </c>
    </row>
    <row r="49" spans="1:7" ht="12.75" x14ac:dyDescent="0.2">
      <c r="A49" s="20"/>
      <c r="B49" s="20"/>
      <c r="C49" s="20"/>
      <c r="D49" s="13">
        <v>215</v>
      </c>
      <c r="E49" s="14">
        <v>1076</v>
      </c>
      <c r="F49" s="14">
        <v>1161</v>
      </c>
      <c r="G49" s="14">
        <f t="shared" si="9"/>
        <v>2237</v>
      </c>
    </row>
    <row r="50" spans="1:7" ht="12.75" x14ac:dyDescent="0.2">
      <c r="A50" s="20"/>
      <c r="B50" s="20"/>
      <c r="C50" s="20"/>
      <c r="D50" s="13">
        <v>216</v>
      </c>
      <c r="E50" s="14">
        <v>181</v>
      </c>
      <c r="F50" s="14">
        <v>165</v>
      </c>
      <c r="G50" s="14">
        <f t="shared" si="9"/>
        <v>346</v>
      </c>
    </row>
    <row r="51" spans="1:7" ht="12.75" x14ac:dyDescent="0.2">
      <c r="A51" s="20"/>
      <c r="B51" s="20"/>
      <c r="C51" s="20"/>
      <c r="D51" s="13">
        <v>217</v>
      </c>
      <c r="E51" s="14">
        <v>161</v>
      </c>
      <c r="F51" s="14">
        <v>154</v>
      </c>
      <c r="G51" s="14">
        <f t="shared" si="9"/>
        <v>315</v>
      </c>
    </row>
    <row r="52" spans="1:7" ht="12.75" x14ac:dyDescent="0.2">
      <c r="A52" s="20"/>
      <c r="B52" s="20"/>
      <c r="C52" s="20"/>
      <c r="D52" s="17" t="s">
        <v>0</v>
      </c>
      <c r="E52" s="18">
        <f t="shared" ref="E52:G52" si="10">SUM(E45:E51)</f>
        <v>2320</v>
      </c>
      <c r="F52" s="18">
        <f t="shared" si="10"/>
        <v>2420</v>
      </c>
      <c r="G52" s="18">
        <f t="shared" si="10"/>
        <v>4740</v>
      </c>
    </row>
    <row r="53" spans="1:7" ht="12.75" x14ac:dyDescent="0.2">
      <c r="A53" s="20"/>
      <c r="B53" s="20"/>
      <c r="C53" s="25" t="s">
        <v>0</v>
      </c>
      <c r="D53" s="26"/>
      <c r="E53" s="18">
        <f t="shared" ref="E53:G53" si="11">SUM(E52)</f>
        <v>2320</v>
      </c>
      <c r="F53" s="18">
        <f t="shared" si="11"/>
        <v>2420</v>
      </c>
      <c r="G53" s="18">
        <f t="shared" si="11"/>
        <v>4740</v>
      </c>
    </row>
    <row r="54" spans="1:7" ht="12.75" customHeight="1" x14ac:dyDescent="0.2">
      <c r="A54" s="36" t="s">
        <v>29</v>
      </c>
      <c r="B54" s="37"/>
      <c r="C54" s="19" t="s">
        <v>13</v>
      </c>
      <c r="D54" s="13">
        <v>311</v>
      </c>
      <c r="E54" s="14">
        <v>198</v>
      </c>
      <c r="F54" s="14">
        <v>203</v>
      </c>
      <c r="G54" s="14">
        <f>SUM(E54:F54)</f>
        <v>401</v>
      </c>
    </row>
    <row r="55" spans="1:7" ht="12.75" customHeight="1" x14ac:dyDescent="0.2">
      <c r="A55" s="38"/>
      <c r="B55" s="39"/>
      <c r="C55" s="20"/>
      <c r="D55" s="13">
        <v>312</v>
      </c>
      <c r="E55" s="14">
        <v>1284</v>
      </c>
      <c r="F55" s="14">
        <v>1354</v>
      </c>
      <c r="G55" s="14">
        <f>SUM(E55:F55)</f>
        <v>2638</v>
      </c>
    </row>
    <row r="56" spans="1:7" ht="12.75" x14ac:dyDescent="0.2">
      <c r="A56" s="38"/>
      <c r="B56" s="39"/>
      <c r="C56" s="20"/>
      <c r="D56" s="13">
        <v>313</v>
      </c>
      <c r="E56" s="14">
        <v>104</v>
      </c>
      <c r="F56" s="14">
        <v>103</v>
      </c>
      <c r="G56" s="14">
        <f>SUM(E56:F56)</f>
        <v>207</v>
      </c>
    </row>
    <row r="57" spans="1:7" ht="12.75" x14ac:dyDescent="0.2">
      <c r="A57" s="38"/>
      <c r="B57" s="39"/>
      <c r="C57" s="20"/>
      <c r="D57" s="17" t="s">
        <v>0</v>
      </c>
      <c r="E57" s="18">
        <f t="shared" ref="E57:G57" si="12">SUM(E54:E56)</f>
        <v>1586</v>
      </c>
      <c r="F57" s="18">
        <f t="shared" si="12"/>
        <v>1660</v>
      </c>
      <c r="G57" s="18">
        <f t="shared" si="12"/>
        <v>3246</v>
      </c>
    </row>
    <row r="58" spans="1:7" ht="12.75" x14ac:dyDescent="0.2">
      <c r="A58" s="38"/>
      <c r="B58" s="39"/>
      <c r="C58" s="19" t="s">
        <v>14</v>
      </c>
      <c r="D58" s="13">
        <v>321</v>
      </c>
      <c r="E58" s="14">
        <v>1232</v>
      </c>
      <c r="F58" s="14">
        <v>1272</v>
      </c>
      <c r="G58" s="14">
        <f>SUM(E58:F58)</f>
        <v>2504</v>
      </c>
    </row>
    <row r="59" spans="1:7" ht="12.75" x14ac:dyDescent="0.2">
      <c r="A59" s="38"/>
      <c r="B59" s="39"/>
      <c r="C59" s="20"/>
      <c r="D59" s="13">
        <v>322</v>
      </c>
      <c r="E59" s="14">
        <v>311</v>
      </c>
      <c r="F59" s="14">
        <v>312</v>
      </c>
      <c r="G59" s="14">
        <f>SUM(E59:F59)</f>
        <v>623</v>
      </c>
    </row>
    <row r="60" spans="1:7" ht="12.75" x14ac:dyDescent="0.2">
      <c r="A60" s="38"/>
      <c r="B60" s="39"/>
      <c r="C60" s="20"/>
      <c r="D60" s="13">
        <v>323</v>
      </c>
      <c r="E60" s="14">
        <v>830</v>
      </c>
      <c r="F60" s="14">
        <v>933</v>
      </c>
      <c r="G60" s="14">
        <f>SUM(E60:F60)</f>
        <v>1763</v>
      </c>
    </row>
    <row r="61" spans="1:7" ht="12.75" x14ac:dyDescent="0.2">
      <c r="A61" s="38"/>
      <c r="B61" s="39"/>
      <c r="C61" s="20"/>
      <c r="D61" s="13">
        <v>324</v>
      </c>
      <c r="E61" s="14">
        <v>47</v>
      </c>
      <c r="F61" s="14">
        <v>41</v>
      </c>
      <c r="G61" s="14">
        <f>SUM(E61:F61)</f>
        <v>88</v>
      </c>
    </row>
    <row r="62" spans="1:7" ht="12.75" x14ac:dyDescent="0.2">
      <c r="A62" s="38"/>
      <c r="B62" s="39"/>
      <c r="C62" s="20"/>
      <c r="D62" s="17" t="s">
        <v>0</v>
      </c>
      <c r="E62" s="18">
        <f t="shared" ref="E62:G62" si="13">SUM(E58:E61)</f>
        <v>2420</v>
      </c>
      <c r="F62" s="18">
        <f t="shared" si="13"/>
        <v>2558</v>
      </c>
      <c r="G62" s="18">
        <f t="shared" si="13"/>
        <v>4978</v>
      </c>
    </row>
    <row r="63" spans="1:7" ht="12.75" x14ac:dyDescent="0.2">
      <c r="A63" s="38"/>
      <c r="B63" s="39"/>
      <c r="C63" s="19" t="s">
        <v>15</v>
      </c>
      <c r="D63" s="13">
        <v>331</v>
      </c>
      <c r="E63" s="14">
        <v>1378</v>
      </c>
      <c r="F63" s="14">
        <v>1550</v>
      </c>
      <c r="G63" s="14">
        <f>SUM(E63:F63)</f>
        <v>2928</v>
      </c>
    </row>
    <row r="64" spans="1:7" ht="12.75" x14ac:dyDescent="0.2">
      <c r="A64" s="38"/>
      <c r="B64" s="39"/>
      <c r="C64" s="20"/>
      <c r="D64" s="13">
        <v>332</v>
      </c>
      <c r="E64" s="14">
        <v>6</v>
      </c>
      <c r="F64" s="14">
        <v>6</v>
      </c>
      <c r="G64" s="14">
        <f>SUM(E64:F64)</f>
        <v>12</v>
      </c>
    </row>
    <row r="65" spans="1:7" ht="12.75" x14ac:dyDescent="0.2">
      <c r="A65" s="38"/>
      <c r="B65" s="39"/>
      <c r="C65" s="20"/>
      <c r="D65" s="13">
        <v>333</v>
      </c>
      <c r="E65" s="14">
        <v>71</v>
      </c>
      <c r="F65" s="14">
        <v>53</v>
      </c>
      <c r="G65" s="14">
        <f>SUM(E65:F65)</f>
        <v>124</v>
      </c>
    </row>
    <row r="66" spans="1:7" ht="12.75" x14ac:dyDescent="0.2">
      <c r="A66" s="38"/>
      <c r="B66" s="39"/>
      <c r="C66" s="20"/>
      <c r="D66" s="17" t="s">
        <v>0</v>
      </c>
      <c r="E66" s="18">
        <f t="shared" ref="E66:G66" si="14">SUM(E63:E65)</f>
        <v>1455</v>
      </c>
      <c r="F66" s="18">
        <f t="shared" si="14"/>
        <v>1609</v>
      </c>
      <c r="G66" s="18">
        <f t="shared" si="14"/>
        <v>3064</v>
      </c>
    </row>
    <row r="67" spans="1:7" ht="12.75" x14ac:dyDescent="0.2">
      <c r="A67" s="40"/>
      <c r="B67" s="41"/>
      <c r="C67" s="25" t="s">
        <v>0</v>
      </c>
      <c r="D67" s="26"/>
      <c r="E67" s="18">
        <f t="shared" ref="E67:G67" si="15">SUM(E66,E62,E57)</f>
        <v>5461</v>
      </c>
      <c r="F67" s="18">
        <f t="shared" si="15"/>
        <v>5827</v>
      </c>
      <c r="G67" s="18">
        <f t="shared" si="15"/>
        <v>11288</v>
      </c>
    </row>
    <row r="68" spans="1:7" ht="12.75" x14ac:dyDescent="0.2">
      <c r="A68" s="27" t="s">
        <v>16</v>
      </c>
      <c r="B68" s="28"/>
      <c r="C68" s="19" t="s">
        <v>17</v>
      </c>
      <c r="D68" s="13">
        <v>411</v>
      </c>
      <c r="E68" s="14">
        <v>211</v>
      </c>
      <c r="F68" s="14">
        <v>207</v>
      </c>
      <c r="G68" s="14">
        <f>SUM(E68:F68)</f>
        <v>418</v>
      </c>
    </row>
    <row r="69" spans="1:7" ht="12.75" x14ac:dyDescent="0.2">
      <c r="A69" s="29"/>
      <c r="B69" s="30"/>
      <c r="C69" s="20"/>
      <c r="D69" s="17" t="s">
        <v>0</v>
      </c>
      <c r="E69" s="18">
        <f t="shared" ref="E69:G69" si="16">SUM(E68)</f>
        <v>211</v>
      </c>
      <c r="F69" s="18">
        <f t="shared" si="16"/>
        <v>207</v>
      </c>
      <c r="G69" s="18">
        <f t="shared" si="16"/>
        <v>418</v>
      </c>
    </row>
    <row r="70" spans="1:7" ht="12.75" x14ac:dyDescent="0.2">
      <c r="A70" s="29"/>
      <c r="B70" s="30"/>
      <c r="C70" s="19" t="s">
        <v>18</v>
      </c>
      <c r="D70" s="13">
        <v>421</v>
      </c>
      <c r="E70" s="14">
        <v>56</v>
      </c>
      <c r="F70" s="14">
        <v>63</v>
      </c>
      <c r="G70" s="14">
        <f>SUM(E70:F70)</f>
        <v>119</v>
      </c>
    </row>
    <row r="71" spans="1:7" ht="12.75" x14ac:dyDescent="0.2">
      <c r="A71" s="29"/>
      <c r="B71" s="30"/>
      <c r="C71" s="20"/>
      <c r="D71" s="17" t="s">
        <v>0</v>
      </c>
      <c r="E71" s="18">
        <f t="shared" ref="E71:G71" si="17">SUM(E70)</f>
        <v>56</v>
      </c>
      <c r="F71" s="18">
        <f t="shared" si="17"/>
        <v>63</v>
      </c>
      <c r="G71" s="18">
        <f t="shared" si="17"/>
        <v>119</v>
      </c>
    </row>
    <row r="72" spans="1:7" ht="12.75" x14ac:dyDescent="0.2">
      <c r="A72" s="29"/>
      <c r="B72" s="30"/>
      <c r="C72" s="19" t="s">
        <v>19</v>
      </c>
      <c r="D72" s="13">
        <v>431</v>
      </c>
      <c r="E72" s="14">
        <v>571</v>
      </c>
      <c r="F72" s="14">
        <v>623</v>
      </c>
      <c r="G72" s="14">
        <f>SUM(E72:F72)</f>
        <v>1194</v>
      </c>
    </row>
    <row r="73" spans="1:7" ht="12.75" x14ac:dyDescent="0.2">
      <c r="A73" s="29"/>
      <c r="B73" s="30"/>
      <c r="C73" s="20"/>
      <c r="D73" s="13">
        <v>432</v>
      </c>
      <c r="E73" s="14">
        <v>268</v>
      </c>
      <c r="F73" s="14">
        <v>301</v>
      </c>
      <c r="G73" s="14">
        <f>SUM(E73:F73)</f>
        <v>569</v>
      </c>
    </row>
    <row r="74" spans="1:7" ht="12.75" x14ac:dyDescent="0.2">
      <c r="A74" s="29"/>
      <c r="B74" s="30"/>
      <c r="C74" s="20"/>
      <c r="D74" s="17" t="s">
        <v>0</v>
      </c>
      <c r="E74" s="18">
        <f t="shared" ref="E74:G74" si="18">SUM(E72:E73)</f>
        <v>839</v>
      </c>
      <c r="F74" s="18">
        <f t="shared" si="18"/>
        <v>924</v>
      </c>
      <c r="G74" s="18">
        <f t="shared" si="18"/>
        <v>1763</v>
      </c>
    </row>
    <row r="75" spans="1:7" ht="12.75" x14ac:dyDescent="0.2">
      <c r="A75" s="29"/>
      <c r="B75" s="30"/>
      <c r="C75" s="19" t="s">
        <v>20</v>
      </c>
      <c r="D75" s="13">
        <v>441</v>
      </c>
      <c r="E75" s="14">
        <v>131</v>
      </c>
      <c r="F75" s="14">
        <v>153</v>
      </c>
      <c r="G75" s="14">
        <f>SUM(E75:F75)</f>
        <v>284</v>
      </c>
    </row>
    <row r="76" spans="1:7" ht="12.75" x14ac:dyDescent="0.2">
      <c r="A76" s="29"/>
      <c r="B76" s="30"/>
      <c r="C76" s="20"/>
      <c r="D76" s="17" t="s">
        <v>0</v>
      </c>
      <c r="E76" s="18">
        <f t="shared" ref="E76:G76" si="19">SUM(E75)</f>
        <v>131</v>
      </c>
      <c r="F76" s="18">
        <f t="shared" si="19"/>
        <v>153</v>
      </c>
      <c r="G76" s="18">
        <f t="shared" si="19"/>
        <v>284</v>
      </c>
    </row>
    <row r="77" spans="1:7" ht="12.75" x14ac:dyDescent="0.2">
      <c r="A77" s="31"/>
      <c r="B77" s="32"/>
      <c r="C77" s="25" t="s">
        <v>0</v>
      </c>
      <c r="D77" s="26"/>
      <c r="E77" s="18">
        <f t="shared" ref="E77:G77" si="20">SUM(E76,E74,E71,E69)</f>
        <v>1237</v>
      </c>
      <c r="F77" s="18">
        <f t="shared" si="20"/>
        <v>1347</v>
      </c>
      <c r="G77" s="18">
        <f t="shared" si="20"/>
        <v>2584</v>
      </c>
    </row>
    <row r="78" spans="1:7" ht="12.75" x14ac:dyDescent="0.2">
      <c r="A78" s="19" t="s">
        <v>21</v>
      </c>
      <c r="B78" s="20"/>
      <c r="C78" s="19" t="s">
        <v>22</v>
      </c>
      <c r="D78" s="13">
        <v>511</v>
      </c>
      <c r="E78" s="14">
        <v>265</v>
      </c>
      <c r="F78" s="14">
        <v>262</v>
      </c>
      <c r="G78" s="14">
        <f>SUM(E78:F78)</f>
        <v>527</v>
      </c>
    </row>
    <row r="79" spans="1:7" ht="12.75" x14ac:dyDescent="0.2">
      <c r="A79" s="20"/>
      <c r="B79" s="20"/>
      <c r="C79" s="20"/>
      <c r="D79" s="17" t="s">
        <v>0</v>
      </c>
      <c r="E79" s="18">
        <f t="shared" ref="E79:G79" si="21">SUM(E78)</f>
        <v>265</v>
      </c>
      <c r="F79" s="18">
        <f t="shared" si="21"/>
        <v>262</v>
      </c>
      <c r="G79" s="18">
        <f t="shared" si="21"/>
        <v>527</v>
      </c>
    </row>
    <row r="80" spans="1:7" ht="12.75" x14ac:dyDescent="0.2">
      <c r="A80" s="20"/>
      <c r="B80" s="20"/>
      <c r="C80" s="19" t="s">
        <v>23</v>
      </c>
      <c r="D80" s="13">
        <v>521</v>
      </c>
      <c r="E80" s="14">
        <v>646</v>
      </c>
      <c r="F80" s="14">
        <v>674</v>
      </c>
      <c r="G80" s="14">
        <f>SUM(E80:F80)</f>
        <v>1320</v>
      </c>
    </row>
    <row r="81" spans="1:7" ht="12.75" x14ac:dyDescent="0.2">
      <c r="A81" s="20"/>
      <c r="B81" s="20"/>
      <c r="C81" s="20"/>
      <c r="D81" s="13">
        <v>522</v>
      </c>
      <c r="E81" s="14">
        <v>222</v>
      </c>
      <c r="F81" s="14">
        <v>221</v>
      </c>
      <c r="G81" s="14">
        <f>SUM(E81:F81)</f>
        <v>443</v>
      </c>
    </row>
    <row r="82" spans="1:7" ht="12.75" x14ac:dyDescent="0.2">
      <c r="A82" s="20"/>
      <c r="B82" s="20"/>
      <c r="C82" s="20"/>
      <c r="D82" s="17" t="s">
        <v>0</v>
      </c>
      <c r="E82" s="18">
        <f t="shared" ref="E82:G82" si="22">SUM(E80:E81)</f>
        <v>868</v>
      </c>
      <c r="F82" s="18">
        <f t="shared" si="22"/>
        <v>895</v>
      </c>
      <c r="G82" s="18">
        <f t="shared" si="22"/>
        <v>1763</v>
      </c>
    </row>
    <row r="83" spans="1:7" ht="12.75" x14ac:dyDescent="0.2">
      <c r="A83" s="20"/>
      <c r="B83" s="20"/>
      <c r="C83" s="19" t="s">
        <v>24</v>
      </c>
      <c r="D83" s="13">
        <v>531</v>
      </c>
      <c r="E83" s="14">
        <v>849</v>
      </c>
      <c r="F83" s="14">
        <v>844</v>
      </c>
      <c r="G83" s="14">
        <f>SUM(E83:F83)</f>
        <v>1693</v>
      </c>
    </row>
    <row r="84" spans="1:7" ht="12.75" x14ac:dyDescent="0.2">
      <c r="A84" s="20"/>
      <c r="B84" s="20"/>
      <c r="C84" s="20"/>
      <c r="D84" s="13">
        <v>532</v>
      </c>
      <c r="E84" s="14">
        <v>458</v>
      </c>
      <c r="F84" s="14">
        <v>436</v>
      </c>
      <c r="G84" s="14">
        <f>SUM(E84:F84)</f>
        <v>894</v>
      </c>
    </row>
    <row r="85" spans="1:7" ht="12.75" x14ac:dyDescent="0.2">
      <c r="A85" s="20"/>
      <c r="B85" s="20"/>
      <c r="C85" s="20"/>
      <c r="D85" s="13">
        <v>533</v>
      </c>
      <c r="E85" s="14">
        <v>432</v>
      </c>
      <c r="F85" s="14">
        <v>420</v>
      </c>
      <c r="G85" s="14">
        <f>SUM(E85:F85)</f>
        <v>852</v>
      </c>
    </row>
    <row r="86" spans="1:7" ht="12.75" x14ac:dyDescent="0.2">
      <c r="A86" s="20"/>
      <c r="B86" s="20"/>
      <c r="C86" s="20"/>
      <c r="D86" s="13">
        <v>534</v>
      </c>
      <c r="E86" s="14">
        <v>31</v>
      </c>
      <c r="F86" s="14">
        <v>37</v>
      </c>
      <c r="G86" s="14">
        <f>SUM(E86:F86)</f>
        <v>68</v>
      </c>
    </row>
    <row r="87" spans="1:7" ht="12.75" x14ac:dyDescent="0.2">
      <c r="A87" s="20"/>
      <c r="B87" s="20"/>
      <c r="C87" s="20"/>
      <c r="D87" s="17" t="s">
        <v>0</v>
      </c>
      <c r="E87" s="18">
        <f t="shared" ref="E87:G87" si="23">SUM(E83:E86)</f>
        <v>1770</v>
      </c>
      <c r="F87" s="18">
        <f t="shared" si="23"/>
        <v>1737</v>
      </c>
      <c r="G87" s="18">
        <f t="shared" si="23"/>
        <v>3507</v>
      </c>
    </row>
    <row r="88" spans="1:7" ht="12.75" x14ac:dyDescent="0.2">
      <c r="A88" s="20"/>
      <c r="B88" s="20"/>
      <c r="C88" s="25" t="s">
        <v>0</v>
      </c>
      <c r="D88" s="26"/>
      <c r="E88" s="18">
        <f t="shared" ref="E88:G88" si="24">SUM(E87,E82,E79)</f>
        <v>2903</v>
      </c>
      <c r="F88" s="18">
        <f t="shared" si="24"/>
        <v>2894</v>
      </c>
      <c r="G88" s="18">
        <f t="shared" si="24"/>
        <v>5797</v>
      </c>
    </row>
    <row r="89" spans="1:7" ht="12.75" x14ac:dyDescent="0.2">
      <c r="A89" s="23" t="s">
        <v>27</v>
      </c>
      <c r="B89" s="24"/>
      <c r="C89" s="24"/>
      <c r="D89" s="24"/>
      <c r="E89" s="18">
        <f t="shared" ref="E89:F89" si="25">SUM(E88,E77,E67,E53,E44)</f>
        <v>31325</v>
      </c>
      <c r="F89" s="18">
        <f t="shared" si="25"/>
        <v>32483</v>
      </c>
      <c r="G89" s="18">
        <f>SUM(G88,G77,G67,G53,G44)</f>
        <v>63808</v>
      </c>
    </row>
    <row r="90" spans="1:7" ht="12.75" x14ac:dyDescent="0.2">
      <c r="A90" s="15" t="s">
        <v>33</v>
      </c>
    </row>
    <row r="92" spans="1:7" ht="12.75" x14ac:dyDescent="0.2">
      <c r="A92" t="s">
        <v>34</v>
      </c>
    </row>
    <row r="93" spans="1:7" ht="12.75" x14ac:dyDescent="0.2">
      <c r="A93" t="s">
        <v>35</v>
      </c>
    </row>
    <row r="94" spans="1:7" ht="12.75" x14ac:dyDescent="0.2">
      <c r="A94" t="s">
        <v>36</v>
      </c>
    </row>
    <row r="95" spans="1:7" ht="12.75" x14ac:dyDescent="0.2">
      <c r="A95" t="s">
        <v>37</v>
      </c>
    </row>
  </sheetData>
  <sheetProtection algorithmName="SHA-512" hashValue="wJ4ZBFMvgePp4zPDsvfUTj1YpRQBCpwdeGf2jLo5o0Pxp2qy9F4PrKv8UmW0XhiRbQ17YFqr20fKBBNm9IlpgQ==" saltValue="ELLvcCeSjbKJIQPutrtM7Q==" spinCount="100000" sheet="1" objects="1" scenarios="1"/>
  <mergeCells count="34">
    <mergeCell ref="A9:B10"/>
    <mergeCell ref="C9:C10"/>
    <mergeCell ref="D9:D10"/>
    <mergeCell ref="C45:C52"/>
    <mergeCell ref="C54:C57"/>
    <mergeCell ref="A11:B44"/>
    <mergeCell ref="C11:C20"/>
    <mergeCell ref="C21:C29"/>
    <mergeCell ref="C30:C32"/>
    <mergeCell ref="A45:B53"/>
    <mergeCell ref="C53:D53"/>
    <mergeCell ref="A54:B67"/>
    <mergeCell ref="C44:D44"/>
    <mergeCell ref="C58:C62"/>
    <mergeCell ref="C63:C66"/>
    <mergeCell ref="C67:D67"/>
    <mergeCell ref="A89:D89"/>
    <mergeCell ref="C77:D77"/>
    <mergeCell ref="C88:D88"/>
    <mergeCell ref="A78:B88"/>
    <mergeCell ref="C78:C79"/>
    <mergeCell ref="C80:C82"/>
    <mergeCell ref="C83:C87"/>
    <mergeCell ref="A68:B77"/>
    <mergeCell ref="C68:C69"/>
    <mergeCell ref="C70:C71"/>
    <mergeCell ref="C72:C74"/>
    <mergeCell ref="C75:C76"/>
    <mergeCell ref="C42:C43"/>
    <mergeCell ref="C33:C37"/>
    <mergeCell ref="C38:C41"/>
    <mergeCell ref="G9:G10"/>
    <mergeCell ref="E9:E10"/>
    <mergeCell ref="F9:F10"/>
  </mergeCells>
  <phoneticPr fontId="0" type="noConversion"/>
  <pageMargins left="0.78740157480314998" right="0.78740157480314998" top="0.78740157480314998" bottom="0.78740157480314998" header="0.51181102362205" footer="0.31496062992126"/>
  <pageSetup paperSize="9" orientation="portrait" r:id="rId1"/>
  <headerFooter alignWithMargins="0">
    <oddFooter>&amp;C&amp;9&amp;P&amp;R&amp;9Statistische Auswertung - B</oddFooter>
  </headerFooter>
  <rowBreaks count="1" manualBreakCount="1">
    <brk id="53" max="16383" man="1"/>
  </rowBreaks>
  <ignoredErrors>
    <ignoredError sqref="G12:G19 G30:G31 G33:G36 G38:G40 G42 G45:G51 G54:G56 G58:G61 G63:G65 G68 G83:G86 G72:G73 G75 G78 G80:G81" formulaRange="1"/>
    <ignoredError sqref="G32 G37 G41 G57 G62 G69 G71 G74 G79 G82" formula="1"/>
    <ignoredError sqref="G21:G28 G70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B</vt:lpstr>
      <vt:lpstr>B!_ERM1</vt:lpstr>
      <vt:lpstr>B!Drucktitel</vt:lpstr>
      <vt:lpstr>B!TABLE</vt:lpstr>
      <vt:lpstr>B!TABLE_3</vt:lpstr>
      <vt:lpstr>B!TABLE_4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B-Wohnbevölkerung nach Stadtteilen, Wohnplätzen und statistischen Bezirken NEU</dc:title>
  <dc:creator>Heiligers, Carina</dc:creator>
  <cp:lastModifiedBy>Heiligers, Carina</cp:lastModifiedBy>
  <cp:lastPrinted>2023-07-07T11:11:05Z</cp:lastPrinted>
  <dcterms:created xsi:type="dcterms:W3CDTF">2003-01-23T09:15:02Z</dcterms:created>
  <dcterms:modified xsi:type="dcterms:W3CDTF">2024-07-05T09:51:33Z</dcterms:modified>
</cp:coreProperties>
</file>